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<sst xmlns="http://schemas.openxmlformats.org/spreadsheetml/2006/main" count="26" uniqueCount="24">
  <si>
    <t>Product:</t>
  </si>
  <si>
    <t>Angled Bracket Pitched Roof</t>
  </si>
  <si>
    <t>Purpose:</t>
  </si>
  <si>
    <t>Determine Wood Lengths</t>
  </si>
  <si>
    <t>Angle (°):</t>
  </si>
  <si>
    <t>Bracket Size:</t>
  </si>
  <si>
    <t>4x4</t>
  </si>
  <si>
    <t>Overhang (High) (in):</t>
  </si>
  <si>
    <t>Overhang (Low) (in):</t>
  </si>
  <si>
    <t>Width/Cross Member:</t>
  </si>
  <si>
    <t>Cross Member</t>
  </si>
  <si>
    <t>Distance/Length (ft):</t>
  </si>
  <si>
    <t>Leg 1 Type:</t>
  </si>
  <si>
    <t>High Side Leg</t>
  </si>
  <si>
    <t>Leg 1 Height (ft):</t>
  </si>
  <si>
    <t>Distance/Length (ft-in):</t>
  </si>
  <si>
    <t>Leg 2 Type:</t>
  </si>
  <si>
    <t>Leg 2 Height (ft):</t>
  </si>
  <si>
    <t>Leg 2 Height (ft-in):</t>
  </si>
  <si>
    <t>*Provided for reference only. User is responsible to ensure proper installation and reasonible structure size.</t>
  </si>
  <si>
    <t>**If post tops are cut to match the bracket angle, height should be measured to highest point on both legs.</t>
  </si>
  <si>
    <t>***Width is measured from inside edge to inside edge of legs. Value represents clear distance between legs.</t>
  </si>
  <si>
    <t>****User to define either width or cross member length and low or high side leg. Table will calculate other values.</t>
  </si>
  <si>
    <t>*****Side member lengths do not impact calculations. User to determine side member length desired.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</si>
</sst>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28575</xdr:rowOff>
    </xdr:from>
    <xdr:ext cx="6124575" cy="2371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11</xdr:row>
      <xdr:rowOff>200025</xdr:rowOff>
    </xdr:from>
    <xdr:ext cx="5048250" cy="41052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7.88"/>
    <col customWidth="1" min="2" max="2" width="28.25"/>
  </cols>
  <sheetData>
    <row r="14">
      <c r="A14" s="1" t="s">
        <v>0</v>
      </c>
      <c r="B14" s="1" t="s">
        <v>1</v>
      </c>
    </row>
    <row r="15">
      <c r="A15" s="1" t="s">
        <v>2</v>
      </c>
      <c r="B15" s="1" t="s">
        <v>3</v>
      </c>
    </row>
    <row r="16">
      <c r="A16" s="2"/>
      <c r="B16" s="2"/>
    </row>
    <row r="17">
      <c r="A17" s="1" t="s">
        <v>4</v>
      </c>
      <c r="B17" s="1">
        <v>10.0</v>
      </c>
    </row>
    <row r="18">
      <c r="A18" s="1" t="s">
        <v>5</v>
      </c>
      <c r="B18" s="1" t="s">
        <v>6</v>
      </c>
    </row>
    <row r="19">
      <c r="A19" s="1" t="s">
        <v>7</v>
      </c>
      <c r="B19" s="3">
        <v>0.0</v>
      </c>
    </row>
    <row r="20">
      <c r="A20" s="1" t="s">
        <v>8</v>
      </c>
      <c r="B20" s="3">
        <v>0.0</v>
      </c>
    </row>
    <row r="21">
      <c r="A21" s="1" t="s">
        <v>9</v>
      </c>
      <c r="B21" s="1" t="s">
        <v>10</v>
      </c>
    </row>
    <row r="22">
      <c r="A22" s="1" t="s">
        <v>11</v>
      </c>
      <c r="B22" s="1">
        <f>11+2/12</f>
        <v>11.16666667</v>
      </c>
    </row>
    <row r="23">
      <c r="A23" s="1" t="s">
        <v>12</v>
      </c>
      <c r="B23" s="1" t="s">
        <v>13</v>
      </c>
    </row>
    <row r="24">
      <c r="A24" s="1" t="s">
        <v>14</v>
      </c>
      <c r="B24" s="1">
        <v>9.0</v>
      </c>
    </row>
    <row r="25">
      <c r="A25" s="2"/>
      <c r="B25" s="2"/>
    </row>
    <row r="26">
      <c r="A26" s="1" t="s">
        <v>9</v>
      </c>
      <c r="B26" s="2" t="str">
        <f>if(B21="Cross Member","Width",if(B21="Width","Cross Member","Select Width or Cross Member (B21)"))</f>
        <v>Width</v>
      </c>
    </row>
    <row r="27">
      <c r="A27" s="4" t="s">
        <v>11</v>
      </c>
      <c r="B27" s="5">
        <f>iferror(if(or(B19="",B20="",B22=""),"Input valid Overhang and Width/Cross Member Length (B19, B20, B22)",if(B26="Cross Member",if(B17="","Select Angle (B17)",if(B18="4x4",B22+3.75/12,if(B18="6x6",B22+5.75/12,#N/A))/cos(radians(B17))+B19/12+B20/12+if(B18="4x4",3.75/12,if(B18="6x6",5.75/12,#N/A))),if(B26="Width",if(B17="","Select Angle (B17)",if(B18="4x4",B22-3.75/12,if(B18="6x6",B22-5.75/12,#N/A))*cos(radians(B17))-B19/12-B20/12-if(B18="4x4",3.75/12,if(B18="6x6",5.75/12,#N/A))),"-"))),"Select Bracket Size (B18)")</f>
        <v>10.37676749</v>
      </c>
    </row>
    <row r="28">
      <c r="A28" s="6" t="s">
        <v>15</v>
      </c>
      <c r="B28" s="2" t="str">
        <f>iferror(if(mround((B27-int(B27))*12,0.25)=12,ceiling(B27,1)&amp;"'-0"&amp;CHAR(34),int(B27)&amp;"'-"&amp;mround((B27-int(B27))*12,0.25)&amp;CHAR(34)),"-")</f>
        <v>10'-4.5"</v>
      </c>
    </row>
    <row r="29">
      <c r="A29" s="1"/>
      <c r="B29" s="2"/>
    </row>
    <row r="30">
      <c r="A30" s="1" t="s">
        <v>16</v>
      </c>
      <c r="B30" s="2" t="str">
        <f>if(B23="High Side Leg","Low Side Leg",if(B23="Low Side Leg","High Side Leg","Select Leg 1 Type"))</f>
        <v>Low Side Leg</v>
      </c>
    </row>
    <row r="31">
      <c r="A31" s="4" t="s">
        <v>17</v>
      </c>
      <c r="B31" s="5">
        <f>if(B24="","Input valid Leg 1 Height (B24)",if(B21="Width",if(B22="","Input valid Width distance (B22)",if(B30="High Side Leg",B24+tan(radians(B17))*if(B18="4x4",B22+3.75/12,if(B18="6x6",B22+5.75/12,#N/A)),if(B30="Low Side Leg",B24-tan(radians(B17))*if(B18="4x4",B22+3.75/12,if(B18="6x6",B22+5.75/12,#N/A)),"-"))),if(B21="Cross Member",if(isnumber(B27)=TRUE,if(B30="High Side Leg",B24+tan(radians(B17))*if(B18="4x4",B27+3.75/12,if(B18="6x6",B27+5.75/12,#N/A)),if(B30="Low Side Leg",B24-tan(radians(B17))*if(B18="4x4",B27+3.75/12,if(B18="6x6",B27+5.75/12,#N/A)),"-")),"Find valid Width distance (B27)"),"Select Width or Cross Member (B21)")))</f>
        <v>7.115193738</v>
      </c>
    </row>
    <row r="32">
      <c r="A32" s="1" t="s">
        <v>18</v>
      </c>
      <c r="B32" s="2" t="str">
        <f>iferror(if(mround((B31-int(B31))*12,0.25)=12,ceiling(B31,1)&amp;"'-0"&amp;CHAR(34),int(B31)&amp;"'-"&amp;mround((B31-int(B31))*12,0.25)&amp;CHAR(34)),"-")</f>
        <v>7'-1.5"</v>
      </c>
    </row>
    <row r="33">
      <c r="A33" s="2"/>
      <c r="B33" s="2"/>
    </row>
    <row r="34">
      <c r="A34" s="6" t="s">
        <v>19</v>
      </c>
    </row>
    <row r="35">
      <c r="A35" s="6" t="s">
        <v>20</v>
      </c>
    </row>
    <row r="36">
      <c r="A36" s="6" t="s">
        <v>21</v>
      </c>
    </row>
    <row r="37">
      <c r="A37" s="6" t="s">
        <v>22</v>
      </c>
    </row>
    <row r="38">
      <c r="A38" s="6" t="s">
        <v>23</v>
      </c>
    </row>
  </sheetData>
  <conditionalFormatting sqref="B30">
    <cfRule type="cellIs" dxfId="0" priority="1" operator="equal">
      <formula>"Low Side Leg"</formula>
    </cfRule>
  </conditionalFormatting>
  <conditionalFormatting sqref="B30">
    <cfRule type="cellIs" dxfId="1" priority="2" operator="equal">
      <formula>"High Side Leg"</formula>
    </cfRule>
  </conditionalFormatting>
  <conditionalFormatting sqref="B26">
    <cfRule type="cellIs" dxfId="2" priority="3" operator="equal">
      <formula>"Width"</formula>
    </cfRule>
  </conditionalFormatting>
  <conditionalFormatting sqref="B26">
    <cfRule type="cellIs" dxfId="3" priority="4" operator="equal">
      <formula>"Cross Member"</formula>
    </cfRule>
  </conditionalFormatting>
  <dataValidations>
    <dataValidation type="list" allowBlank="1" showErrorMessage="1" sqref="B23">
      <formula1>"Low Side Leg,High Side Leg"</formula1>
    </dataValidation>
    <dataValidation type="decimal" allowBlank="1" showDropDown="1" showInputMessage="1" showErrorMessage="1" prompt="Enter a number between 1 and 100" sqref="B22 B24">
      <formula1>1.0</formula1>
      <formula2>100.0</formula2>
    </dataValidation>
    <dataValidation type="list" allowBlank="1" showErrorMessage="1" sqref="B17">
      <formula1>"5,10,30"</formula1>
    </dataValidation>
    <dataValidation type="list" allowBlank="1" showErrorMessage="1" sqref="B21">
      <formula1>"Width,Cross Member"</formula1>
    </dataValidation>
    <dataValidation type="decimal" allowBlank="1" showDropDown="1" showInputMessage="1" showErrorMessage="1" prompt="Enter a number between 0 and 100" sqref="B19:B20">
      <formula1>0.0</formula1>
      <formula2>100.0</formula2>
    </dataValidation>
    <dataValidation type="list" allowBlank="1" showErrorMessage="1" sqref="B18">
      <formula1>"4x4,6x6"</formula1>
    </dataValidation>
  </dataValidations>
  <drawing r:id="rId1"/>
</worksheet>
</file>